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wb901\wspólny\Rejestr wyborców\Meldunki 2024 r\"/>
    </mc:Choice>
  </mc:AlternateContent>
  <bookViews>
    <workbookView xWindow="0" yWindow="0" windowWidth="28800" windowHeight="11610"/>
  </bookViews>
  <sheets>
    <sheet name="rejestr_wyborcow_2023_kw_4_2024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<sst xmlns="http://schemas.openxmlformats.org/spreadsheetml/2006/main" count="156" uniqueCount="72">
  <si>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</si>
  <si>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</si>
  <si>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</si>
  <si>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</si>
  <si>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</si>
  <si>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</si>
  <si>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</si>
  <si>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</si>
  <si>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</si>
  <si>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</si>
  <si>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</si>
  <si>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</si>
  <si>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</si>
  <si>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dzierżoniowski</t>
  </si>
  <si>
    <t>m. Bielawa</t>
  </si>
  <si>
    <t>dzierżoniowski</t>
  </si>
  <si>
    <t>Wałbrzych</t>
  </si>
  <si>
    <t>m. Dzierżoniów</t>
  </si>
  <si>
    <t>gm.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</si>
  <si>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</si>
  <si>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</si>
  <si>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</si>
  <si>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</si>
  <si>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</si>
  <si>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</si>
  <si>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</si>
  <si>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</si>
  <si>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</si>
  <si>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</si>
  <si>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</si>
  <si>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</si>
  <si>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</si>
  <si>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</si>
  <si>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</si>
  <si>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</si>
  <si>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</si>
  <si>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</si>
  <si>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</si>
  <si>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</si>
  <si>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</si>
  <si>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</si>
  <si>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</si>
  <si>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</si>
  <si>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</si>
  <si>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</si>
  <si>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</si>
  <si>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</si>
  <si>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</si>
  <si>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</si>
  <si>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</si>
  <si>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</si>
  <si>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</si>
  <si>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</si>
  <si>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</si>
  <si>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</si>
  <si>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</si>
  <si>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</si>
  <si>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</si>
  <si>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</si>
  <si>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</si>
  <si>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</si>
  <si>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</si>
  <si>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</si>
  <si>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</si>
  <si>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</si>
  <si>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</si>
  <si>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</si>
  <si>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</si>
  <si>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</si>
  <si>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</si>
  <si>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</si>
  <si>
    <t>Informacja o stanie rejestru wyborców w I kwartale 2024 r. według stanu na dzień 31 marca 2024 r. - Krajowe Biuro Wyborcze Delegatura w Wałbrzychu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</si>
</sst>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/>
    <xf numFmtId="0" fontId="0" fillId="0" borderId="11" xfId="0" applyBorder="1"/>
    <xf numFmtId="0" fontId="18" fillId="0" borderId="10" xfId="0" applyFont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workbookViewId="0">
      <selection activeCell="O12" sqref="O12"/>
    </sheetView>
  </sheetViews>
  <sheetFormatPr defaultRowHeight="15" x14ac:dyDescent="0.25"/>
  <cols>
    <col min="2" max="2" width="24.7109375" bestFit="1" customWidth="1"/>
    <col min="3" max="3" width="14.42578125" bestFit="1" customWidth="1"/>
    <col min="4" max="4" width="11.5703125" customWidth="1"/>
    <col min="6" max="6" width="11.7109375" customWidth="1"/>
    <col min="7" max="7" width="24.85546875" customWidth="1"/>
    <col min="8" max="8" width="16.85546875" customWidth="1"/>
    <col min="9" max="9" width="12.85546875" customWidth="1"/>
    <col min="10" max="10" width="15.85546875" customWidth="1"/>
    <col min="11" max="11" width="12.28515625" customWidth="1"/>
    <col min="12" max="12" width="22.28515625" customWidth="1"/>
    <col min="13" max="13" width="18.42578125" customWidth="1"/>
  </cols>
  <sheetData>
    <row r="1" spans="1:13" ht="18.75" x14ac:dyDescent="0.25">
      <c r="A1" s="4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9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25">
      <c r="A3" s="2" t="s">
        <v>13</v>
      </c>
      <c r="B3" s="2"/>
      <c r="C3" s="2"/>
      <c r="D3" s="2"/>
      <c r="E3" s="2">
        <v>89981</v>
      </c>
      <c r="F3" s="2">
        <v>75469</v>
      </c>
      <c r="G3" s="2">
        <v>74895</v>
      </c>
      <c r="H3" s="2">
        <v>574</v>
      </c>
      <c r="I3" s="2">
        <v>4</v>
      </c>
      <c r="J3" s="2">
        <v>0</v>
      </c>
      <c r="K3" s="2">
        <v>225</v>
      </c>
      <c r="L3" s="2">
        <v>0</v>
      </c>
      <c r="M3" s="2">
        <v>0</v>
      </c>
    </row>
    <row r="4" spans="1:13" x14ac:dyDescent="0.25">
      <c r="A4" s="3" t="str">
        <f>"020201"</f>
        <v>020201</v>
      </c>
      <c r="B4" s="3" t="s">
        <v>14</v>
      </c>
      <c r="C4" s="3" t="s">
        <v>15</v>
      </c>
      <c r="D4" s="3" t="s">
        <v>16</v>
      </c>
      <c r="E4" s="3">
        <v>26572</v>
      </c>
      <c r="F4" s="3">
        <v>22543</v>
      </c>
      <c r="G4" s="3">
        <v>22359</v>
      </c>
      <c r="H4" s="3">
        <v>184</v>
      </c>
      <c r="I4" s="3">
        <v>0</v>
      </c>
      <c r="J4" s="3">
        <v>0</v>
      </c>
      <c r="K4" s="3">
        <v>71</v>
      </c>
      <c r="L4" s="3">
        <v>0</v>
      </c>
      <c r="M4" s="3">
        <v>0</v>
      </c>
    </row>
    <row r="5" spans="1:13" x14ac:dyDescent="0.25">
      <c r="A5" s="3" t="str">
        <f>"020202"</f>
        <v>020202</v>
      </c>
      <c r="B5" s="3" t="s">
        <v>17</v>
      </c>
      <c r="C5" s="3" t="s">
        <v>15</v>
      </c>
      <c r="D5" s="3" t="s">
        <v>16</v>
      </c>
      <c r="E5" s="3">
        <v>28385</v>
      </c>
      <c r="F5" s="3">
        <v>24066</v>
      </c>
      <c r="G5" s="3">
        <v>23976</v>
      </c>
      <c r="H5" s="3">
        <v>90</v>
      </c>
      <c r="I5" s="3">
        <v>0</v>
      </c>
      <c r="J5" s="3">
        <v>0</v>
      </c>
      <c r="K5" s="3">
        <v>77</v>
      </c>
      <c r="L5" s="3">
        <v>0</v>
      </c>
      <c r="M5" s="3">
        <v>0</v>
      </c>
    </row>
    <row r="6" spans="1:13" x14ac:dyDescent="0.25">
      <c r="A6" s="3" t="str">
        <f>"020203"</f>
        <v>020203</v>
      </c>
      <c r="B6" s="3" t="s">
        <v>18</v>
      </c>
      <c r="C6" s="3" t="s">
        <v>15</v>
      </c>
      <c r="D6" s="3" t="s">
        <v>16</v>
      </c>
      <c r="E6" s="3">
        <v>8554</v>
      </c>
      <c r="F6" s="3">
        <v>7059</v>
      </c>
      <c r="G6" s="3">
        <v>6947</v>
      </c>
      <c r="H6" s="3">
        <v>112</v>
      </c>
      <c r="I6" s="3">
        <v>2</v>
      </c>
      <c r="J6" s="3">
        <v>0</v>
      </c>
      <c r="K6" s="3">
        <v>22</v>
      </c>
      <c r="L6" s="3">
        <v>0</v>
      </c>
      <c r="M6" s="3">
        <v>0</v>
      </c>
    </row>
    <row r="7" spans="1:13" x14ac:dyDescent="0.25">
      <c r="A7" s="3" t="str">
        <f>"020204"</f>
        <v>020204</v>
      </c>
      <c r="B7" s="3" t="s">
        <v>19</v>
      </c>
      <c r="C7" s="3" t="s">
        <v>15</v>
      </c>
      <c r="D7" s="3" t="s">
        <v>16</v>
      </c>
      <c r="E7" s="3">
        <v>5673</v>
      </c>
      <c r="F7" s="3">
        <v>4699</v>
      </c>
      <c r="G7" s="3">
        <v>4670</v>
      </c>
      <c r="H7" s="3">
        <v>29</v>
      </c>
      <c r="I7" s="3">
        <v>1</v>
      </c>
      <c r="J7" s="3">
        <v>0</v>
      </c>
      <c r="K7" s="3">
        <v>9</v>
      </c>
      <c r="L7" s="3">
        <v>0</v>
      </c>
      <c r="M7" s="3">
        <v>0</v>
      </c>
    </row>
    <row r="8" spans="1:13" x14ac:dyDescent="0.25">
      <c r="A8" s="3" t="str">
        <f>"020205"</f>
        <v>020205</v>
      </c>
      <c r="B8" s="3" t="s">
        <v>20</v>
      </c>
      <c r="C8" s="3" t="s">
        <v>15</v>
      </c>
      <c r="D8" s="3" t="s">
        <v>16</v>
      </c>
      <c r="E8" s="3">
        <v>8748</v>
      </c>
      <c r="F8" s="3">
        <v>7132</v>
      </c>
      <c r="G8" s="3">
        <v>7101</v>
      </c>
      <c r="H8" s="3">
        <v>31</v>
      </c>
      <c r="I8" s="3">
        <v>0</v>
      </c>
      <c r="J8" s="3">
        <v>0</v>
      </c>
      <c r="K8" s="3">
        <v>21</v>
      </c>
      <c r="L8" s="3">
        <v>0</v>
      </c>
      <c r="M8" s="3">
        <v>0</v>
      </c>
    </row>
    <row r="9" spans="1:13" x14ac:dyDescent="0.25">
      <c r="A9" s="3" t="str">
        <f>"020206"</f>
        <v>020206</v>
      </c>
      <c r="B9" s="3" t="s">
        <v>21</v>
      </c>
      <c r="C9" s="3" t="s">
        <v>15</v>
      </c>
      <c r="D9" s="3" t="s">
        <v>16</v>
      </c>
      <c r="E9" s="3">
        <v>7115</v>
      </c>
      <c r="F9" s="3">
        <v>5814</v>
      </c>
      <c r="G9" s="3">
        <v>5725</v>
      </c>
      <c r="H9" s="3">
        <v>89</v>
      </c>
      <c r="I9" s="3">
        <v>1</v>
      </c>
      <c r="J9" s="3">
        <v>0</v>
      </c>
      <c r="K9" s="3">
        <v>9</v>
      </c>
      <c r="L9" s="3">
        <v>0</v>
      </c>
      <c r="M9" s="3">
        <v>0</v>
      </c>
    </row>
    <row r="10" spans="1:13" x14ac:dyDescent="0.25">
      <c r="A10" s="3" t="str">
        <f>"020207"</f>
        <v>020207</v>
      </c>
      <c r="B10" s="3" t="s">
        <v>22</v>
      </c>
      <c r="C10" s="3" t="s">
        <v>15</v>
      </c>
      <c r="D10" s="3" t="s">
        <v>16</v>
      </c>
      <c r="E10" s="3">
        <v>4934</v>
      </c>
      <c r="F10" s="3">
        <v>4156</v>
      </c>
      <c r="G10" s="3">
        <v>4117</v>
      </c>
      <c r="H10" s="3">
        <v>39</v>
      </c>
      <c r="I10" s="3">
        <v>0</v>
      </c>
      <c r="J10" s="3">
        <v>0</v>
      </c>
      <c r="K10" s="3">
        <v>16</v>
      </c>
      <c r="L10" s="3">
        <v>0</v>
      </c>
      <c r="M10" s="3">
        <v>0</v>
      </c>
    </row>
    <row r="11" spans="1:13" x14ac:dyDescent="0.25">
      <c r="A11" s="2" t="s">
        <v>23</v>
      </c>
      <c r="B11" s="2"/>
      <c r="C11" s="2"/>
      <c r="D11" s="2"/>
      <c r="E11" s="2">
        <v>142115</v>
      </c>
      <c r="F11" s="2">
        <v>119535</v>
      </c>
      <c r="G11" s="2">
        <v>117743</v>
      </c>
      <c r="H11" s="2">
        <v>1792</v>
      </c>
      <c r="I11" s="2">
        <v>40</v>
      </c>
      <c r="J11" s="2">
        <v>1</v>
      </c>
      <c r="K11" s="2">
        <v>464</v>
      </c>
      <c r="L11" s="2">
        <v>0</v>
      </c>
      <c r="M11" s="2">
        <v>0</v>
      </c>
    </row>
    <row r="12" spans="1:13" x14ac:dyDescent="0.25">
      <c r="A12" s="3" t="str">
        <f>"020801"</f>
        <v>020801</v>
      </c>
      <c r="B12" s="3" t="s">
        <v>24</v>
      </c>
      <c r="C12" s="3" t="s">
        <v>25</v>
      </c>
      <c r="D12" s="3" t="s">
        <v>16</v>
      </c>
      <c r="E12" s="3">
        <v>3919</v>
      </c>
      <c r="F12" s="3">
        <v>3395</v>
      </c>
      <c r="G12" s="3">
        <v>3299</v>
      </c>
      <c r="H12" s="3">
        <v>96</v>
      </c>
      <c r="I12" s="3">
        <v>2</v>
      </c>
      <c r="J12" s="3">
        <v>0</v>
      </c>
      <c r="K12" s="3">
        <v>10</v>
      </c>
      <c r="L12" s="3">
        <v>0</v>
      </c>
      <c r="M12" s="3">
        <v>0</v>
      </c>
    </row>
    <row r="13" spans="1:13" x14ac:dyDescent="0.25">
      <c r="A13" s="3" t="str">
        <f>"020802"</f>
        <v>020802</v>
      </c>
      <c r="B13" s="3" t="s">
        <v>26</v>
      </c>
      <c r="C13" s="3" t="s">
        <v>25</v>
      </c>
      <c r="D13" s="3" t="s">
        <v>16</v>
      </c>
      <c r="E13" s="3">
        <v>23098</v>
      </c>
      <c r="F13" s="3">
        <v>19696</v>
      </c>
      <c r="G13" s="3">
        <v>19405</v>
      </c>
      <c r="H13" s="3">
        <v>291</v>
      </c>
      <c r="I13" s="3">
        <v>3</v>
      </c>
      <c r="J13" s="3">
        <v>0</v>
      </c>
      <c r="K13" s="3">
        <v>31</v>
      </c>
      <c r="L13" s="3">
        <v>0</v>
      </c>
      <c r="M13" s="3">
        <v>0</v>
      </c>
    </row>
    <row r="14" spans="1:13" x14ac:dyDescent="0.25">
      <c r="A14" s="3" t="str">
        <f>"020803"</f>
        <v>020803</v>
      </c>
      <c r="B14" s="3" t="s">
        <v>27</v>
      </c>
      <c r="C14" s="3" t="s">
        <v>25</v>
      </c>
      <c r="D14" s="3" t="s">
        <v>16</v>
      </c>
      <c r="E14" s="3">
        <v>8748</v>
      </c>
      <c r="F14" s="3">
        <v>7390</v>
      </c>
      <c r="G14" s="3">
        <v>7272</v>
      </c>
      <c r="H14" s="3">
        <v>118</v>
      </c>
      <c r="I14" s="3">
        <v>27</v>
      </c>
      <c r="J14" s="3">
        <v>0</v>
      </c>
      <c r="K14" s="3">
        <v>16</v>
      </c>
      <c r="L14" s="3">
        <v>0</v>
      </c>
      <c r="M14" s="3">
        <v>0</v>
      </c>
    </row>
    <row r="15" spans="1:13" x14ac:dyDescent="0.25">
      <c r="A15" s="3" t="str">
        <f>"020804"</f>
        <v>020804</v>
      </c>
      <c r="B15" s="3" t="s">
        <v>28</v>
      </c>
      <c r="C15" s="3" t="s">
        <v>25</v>
      </c>
      <c r="D15" s="3" t="s">
        <v>16</v>
      </c>
      <c r="E15" s="3">
        <v>19321</v>
      </c>
      <c r="F15" s="3">
        <v>16494</v>
      </c>
      <c r="G15" s="3">
        <v>16416</v>
      </c>
      <c r="H15" s="3">
        <v>78</v>
      </c>
      <c r="I15" s="3">
        <v>1</v>
      </c>
      <c r="J15" s="3">
        <v>0</v>
      </c>
      <c r="K15" s="3">
        <v>57</v>
      </c>
      <c r="L15" s="3">
        <v>0</v>
      </c>
      <c r="M15" s="3">
        <v>0</v>
      </c>
    </row>
    <row r="16" spans="1:13" x14ac:dyDescent="0.25">
      <c r="A16" s="3" t="str">
        <f>"020805"</f>
        <v>020805</v>
      </c>
      <c r="B16" s="3" t="s">
        <v>29</v>
      </c>
      <c r="C16" s="3" t="s">
        <v>25</v>
      </c>
      <c r="D16" s="3" t="s">
        <v>16</v>
      </c>
      <c r="E16" s="3">
        <v>5623</v>
      </c>
      <c r="F16" s="3">
        <v>4907</v>
      </c>
      <c r="G16" s="3">
        <v>4747</v>
      </c>
      <c r="H16" s="3">
        <v>160</v>
      </c>
      <c r="I16" s="3">
        <v>1</v>
      </c>
      <c r="J16" s="3">
        <v>0</v>
      </c>
      <c r="K16" s="3">
        <v>12</v>
      </c>
      <c r="L16" s="3">
        <v>0</v>
      </c>
      <c r="M16" s="3">
        <v>0</v>
      </c>
    </row>
    <row r="17" spans="1:13" x14ac:dyDescent="0.25">
      <c r="A17" s="3" t="str">
        <f>"020806"</f>
        <v>020806</v>
      </c>
      <c r="B17" s="3" t="s">
        <v>30</v>
      </c>
      <c r="C17" s="3" t="s">
        <v>25</v>
      </c>
      <c r="D17" s="3" t="s">
        <v>16</v>
      </c>
      <c r="E17" s="3">
        <v>16964</v>
      </c>
      <c r="F17" s="3">
        <v>14240</v>
      </c>
      <c r="G17" s="3">
        <v>13999</v>
      </c>
      <c r="H17" s="3">
        <v>241</v>
      </c>
      <c r="I17" s="3">
        <v>4</v>
      </c>
      <c r="J17" s="3">
        <v>0</v>
      </c>
      <c r="K17" s="3">
        <v>64</v>
      </c>
      <c r="L17" s="3">
        <v>0</v>
      </c>
      <c r="M17" s="3">
        <v>0</v>
      </c>
    </row>
    <row r="18" spans="1:13" x14ac:dyDescent="0.25">
      <c r="A18" s="3" t="str">
        <f>"020807"</f>
        <v>020807</v>
      </c>
      <c r="B18" s="3" t="s">
        <v>31</v>
      </c>
      <c r="C18" s="3" t="s">
        <v>25</v>
      </c>
      <c r="D18" s="3" t="s">
        <v>16</v>
      </c>
      <c r="E18" s="3">
        <v>16220</v>
      </c>
      <c r="F18" s="3">
        <v>13242</v>
      </c>
      <c r="G18" s="3">
        <v>13140</v>
      </c>
      <c r="H18" s="3">
        <v>102</v>
      </c>
      <c r="I18" s="3">
        <v>0</v>
      </c>
      <c r="J18" s="3">
        <v>0</v>
      </c>
      <c r="K18" s="3">
        <v>102</v>
      </c>
      <c r="L18" s="3">
        <v>0</v>
      </c>
      <c r="M18" s="3">
        <v>0</v>
      </c>
    </row>
    <row r="19" spans="1:13" x14ac:dyDescent="0.25">
      <c r="A19" s="3" t="str">
        <f>"020808"</f>
        <v>020808</v>
      </c>
      <c r="B19" s="3" t="s">
        <v>32</v>
      </c>
      <c r="C19" s="3" t="s">
        <v>25</v>
      </c>
      <c r="D19" s="3" t="s">
        <v>16</v>
      </c>
      <c r="E19" s="3">
        <v>7277</v>
      </c>
      <c r="F19" s="3">
        <v>6234</v>
      </c>
      <c r="G19" s="3">
        <v>6075</v>
      </c>
      <c r="H19" s="3">
        <v>159</v>
      </c>
      <c r="I19" s="3">
        <v>0</v>
      </c>
      <c r="J19" s="3">
        <v>0</v>
      </c>
      <c r="K19" s="3">
        <v>18</v>
      </c>
      <c r="L19" s="3">
        <v>0</v>
      </c>
      <c r="M19" s="3">
        <v>0</v>
      </c>
    </row>
    <row r="20" spans="1:13" x14ac:dyDescent="0.25">
      <c r="A20" s="3" t="str">
        <f>"020809"</f>
        <v>020809</v>
      </c>
      <c r="B20" s="3" t="s">
        <v>33</v>
      </c>
      <c r="C20" s="3" t="s">
        <v>25</v>
      </c>
      <c r="D20" s="3" t="s">
        <v>16</v>
      </c>
      <c r="E20" s="3">
        <v>1910</v>
      </c>
      <c r="F20" s="3">
        <v>1584</v>
      </c>
      <c r="G20" s="3">
        <v>1510</v>
      </c>
      <c r="H20" s="3">
        <v>74</v>
      </c>
      <c r="I20" s="3">
        <v>0</v>
      </c>
      <c r="J20" s="3">
        <v>0</v>
      </c>
      <c r="K20" s="3">
        <v>6</v>
      </c>
      <c r="L20" s="3">
        <v>0</v>
      </c>
      <c r="M20" s="3">
        <v>0</v>
      </c>
    </row>
    <row r="21" spans="1:13" x14ac:dyDescent="0.25">
      <c r="A21" s="3" t="str">
        <f>"020810"</f>
        <v>020810</v>
      </c>
      <c r="B21" s="3" t="s">
        <v>34</v>
      </c>
      <c r="C21" s="3" t="s">
        <v>25</v>
      </c>
      <c r="D21" s="3" t="s">
        <v>16</v>
      </c>
      <c r="E21" s="3">
        <v>6743</v>
      </c>
      <c r="F21" s="3">
        <v>5550</v>
      </c>
      <c r="G21" s="3">
        <v>5471</v>
      </c>
      <c r="H21" s="3">
        <v>79</v>
      </c>
      <c r="I21" s="3">
        <v>2</v>
      </c>
      <c r="J21" s="3">
        <v>1</v>
      </c>
      <c r="K21" s="3">
        <v>7</v>
      </c>
      <c r="L21" s="3">
        <v>0</v>
      </c>
      <c r="M21" s="3">
        <v>0</v>
      </c>
    </row>
    <row r="22" spans="1:13" x14ac:dyDescent="0.25">
      <c r="A22" s="3" t="str">
        <f>"020811"</f>
        <v>020811</v>
      </c>
      <c r="B22" s="3" t="s">
        <v>35</v>
      </c>
      <c r="C22" s="3" t="s">
        <v>25</v>
      </c>
      <c r="D22" s="3" t="s">
        <v>16</v>
      </c>
      <c r="E22" s="3">
        <v>10672</v>
      </c>
      <c r="F22" s="3">
        <v>8840</v>
      </c>
      <c r="G22" s="3">
        <v>8749</v>
      </c>
      <c r="H22" s="3">
        <v>91</v>
      </c>
      <c r="I22" s="3">
        <v>0</v>
      </c>
      <c r="J22" s="3">
        <v>0</v>
      </c>
      <c r="K22" s="3">
        <v>53</v>
      </c>
      <c r="L22" s="3">
        <v>0</v>
      </c>
      <c r="M22" s="3">
        <v>0</v>
      </c>
    </row>
    <row r="23" spans="1:13" x14ac:dyDescent="0.25">
      <c r="A23" s="3" t="str">
        <f>"020812"</f>
        <v>020812</v>
      </c>
      <c r="B23" s="3" t="s">
        <v>36</v>
      </c>
      <c r="C23" s="3" t="s">
        <v>25</v>
      </c>
      <c r="D23" s="3" t="s">
        <v>16</v>
      </c>
      <c r="E23" s="3">
        <v>8323</v>
      </c>
      <c r="F23" s="3">
        <v>6831</v>
      </c>
      <c r="G23" s="3">
        <v>6752</v>
      </c>
      <c r="H23" s="3">
        <v>79</v>
      </c>
      <c r="I23" s="3">
        <v>0</v>
      </c>
      <c r="J23" s="3">
        <v>0</v>
      </c>
      <c r="K23" s="3">
        <v>49</v>
      </c>
      <c r="L23" s="3">
        <v>0</v>
      </c>
      <c r="M23" s="3">
        <v>0</v>
      </c>
    </row>
    <row r="24" spans="1:13" x14ac:dyDescent="0.25">
      <c r="A24" s="3" t="str">
        <f>"020813"</f>
        <v>020813</v>
      </c>
      <c r="B24" s="3" t="s">
        <v>37</v>
      </c>
      <c r="C24" s="3" t="s">
        <v>25</v>
      </c>
      <c r="D24" s="3" t="s">
        <v>16</v>
      </c>
      <c r="E24" s="3">
        <v>6529</v>
      </c>
      <c r="F24" s="3">
        <v>5563</v>
      </c>
      <c r="G24" s="3">
        <v>5386</v>
      </c>
      <c r="H24" s="3">
        <v>177</v>
      </c>
      <c r="I24" s="3">
        <v>0</v>
      </c>
      <c r="J24" s="3">
        <v>0</v>
      </c>
      <c r="K24" s="3">
        <v>20</v>
      </c>
      <c r="L24" s="3">
        <v>0</v>
      </c>
      <c r="M24" s="3">
        <v>0</v>
      </c>
    </row>
    <row r="25" spans="1:13" x14ac:dyDescent="0.25">
      <c r="A25" s="3" t="str">
        <f>"020814"</f>
        <v>020814</v>
      </c>
      <c r="B25" s="3" t="s">
        <v>38</v>
      </c>
      <c r="C25" s="3" t="s">
        <v>25</v>
      </c>
      <c r="D25" s="3" t="s">
        <v>16</v>
      </c>
      <c r="E25" s="3">
        <v>6768</v>
      </c>
      <c r="F25" s="3">
        <v>5569</v>
      </c>
      <c r="G25" s="3">
        <v>5522</v>
      </c>
      <c r="H25" s="3">
        <v>47</v>
      </c>
      <c r="I25" s="3">
        <v>0</v>
      </c>
      <c r="J25" s="3">
        <v>0</v>
      </c>
      <c r="K25" s="3">
        <v>19</v>
      </c>
      <c r="L25" s="3">
        <v>0</v>
      </c>
      <c r="M25" s="3">
        <v>0</v>
      </c>
    </row>
    <row r="26" spans="1:13" x14ac:dyDescent="0.25">
      <c r="A26" s="2" t="s">
        <v>39</v>
      </c>
      <c r="B26" s="2"/>
      <c r="C26" s="2"/>
      <c r="D26" s="2"/>
      <c r="E26" s="2">
        <v>142872</v>
      </c>
      <c r="F26" s="2">
        <v>118540</v>
      </c>
      <c r="G26" s="2">
        <v>117737</v>
      </c>
      <c r="H26" s="2">
        <v>803</v>
      </c>
      <c r="I26" s="2">
        <v>16</v>
      </c>
      <c r="J26" s="2">
        <v>0</v>
      </c>
      <c r="K26" s="2">
        <v>385</v>
      </c>
      <c r="L26" s="2">
        <v>0</v>
      </c>
      <c r="M26" s="2">
        <v>0</v>
      </c>
    </row>
    <row r="27" spans="1:13" x14ac:dyDescent="0.25">
      <c r="A27" s="3" t="str">
        <f>"021901"</f>
        <v>021901</v>
      </c>
      <c r="B27" s="3" t="s">
        <v>40</v>
      </c>
      <c r="C27" s="3" t="s">
        <v>41</v>
      </c>
      <c r="D27" s="3" t="s">
        <v>16</v>
      </c>
      <c r="E27" s="3">
        <v>49160</v>
      </c>
      <c r="F27" s="3">
        <v>41533</v>
      </c>
      <c r="G27" s="3">
        <v>41279</v>
      </c>
      <c r="H27" s="3">
        <v>254</v>
      </c>
      <c r="I27" s="3">
        <v>5</v>
      </c>
      <c r="J27" s="3">
        <v>0</v>
      </c>
      <c r="K27" s="3">
        <v>129</v>
      </c>
      <c r="L27" s="3">
        <v>0</v>
      </c>
      <c r="M27" s="3">
        <v>0</v>
      </c>
    </row>
    <row r="28" spans="1:13" x14ac:dyDescent="0.25">
      <c r="A28" s="3" t="str">
        <f>"021902"</f>
        <v>021902</v>
      </c>
      <c r="B28" s="3" t="s">
        <v>42</v>
      </c>
      <c r="C28" s="3" t="s">
        <v>41</v>
      </c>
      <c r="D28" s="3" t="s">
        <v>16</v>
      </c>
      <c r="E28" s="3">
        <v>20330</v>
      </c>
      <c r="F28" s="3">
        <v>17004</v>
      </c>
      <c r="G28" s="3">
        <v>16916</v>
      </c>
      <c r="H28" s="3">
        <v>88</v>
      </c>
      <c r="I28" s="3">
        <v>0</v>
      </c>
      <c r="J28" s="3">
        <v>0</v>
      </c>
      <c r="K28" s="3">
        <v>48</v>
      </c>
      <c r="L28" s="3">
        <v>0</v>
      </c>
      <c r="M28" s="3">
        <v>0</v>
      </c>
    </row>
    <row r="29" spans="1:13" x14ac:dyDescent="0.25">
      <c r="A29" s="3" t="str">
        <f>"021903"</f>
        <v>021903</v>
      </c>
      <c r="B29" s="3" t="s">
        <v>43</v>
      </c>
      <c r="C29" s="3" t="s">
        <v>41</v>
      </c>
      <c r="D29" s="3" t="s">
        <v>16</v>
      </c>
      <c r="E29" s="3">
        <v>4889</v>
      </c>
      <c r="F29" s="3">
        <v>3994</v>
      </c>
      <c r="G29" s="3">
        <v>3952</v>
      </c>
      <c r="H29" s="3">
        <v>42</v>
      </c>
      <c r="I29" s="3">
        <v>0</v>
      </c>
      <c r="J29" s="3">
        <v>0</v>
      </c>
      <c r="K29" s="3">
        <v>55</v>
      </c>
      <c r="L29" s="3">
        <v>0</v>
      </c>
      <c r="M29" s="3">
        <v>0</v>
      </c>
    </row>
    <row r="30" spans="1:13" x14ac:dyDescent="0.25">
      <c r="A30" s="3" t="str">
        <f>"021904"</f>
        <v>021904</v>
      </c>
      <c r="B30" s="3" t="s">
        <v>44</v>
      </c>
      <c r="C30" s="3" t="s">
        <v>41</v>
      </c>
      <c r="D30" s="3" t="s">
        <v>16</v>
      </c>
      <c r="E30" s="3">
        <v>9837</v>
      </c>
      <c r="F30" s="3">
        <v>7992</v>
      </c>
      <c r="G30" s="3">
        <v>7922</v>
      </c>
      <c r="H30" s="3">
        <v>70</v>
      </c>
      <c r="I30" s="3">
        <v>4</v>
      </c>
      <c r="J30" s="3">
        <v>0</v>
      </c>
      <c r="K30" s="3">
        <v>17</v>
      </c>
      <c r="L30" s="3">
        <v>0</v>
      </c>
      <c r="M30" s="3">
        <v>0</v>
      </c>
    </row>
    <row r="31" spans="1:13" x14ac:dyDescent="0.25">
      <c r="A31" s="3" t="str">
        <f>"021905"</f>
        <v>021905</v>
      </c>
      <c r="B31" s="3" t="s">
        <v>45</v>
      </c>
      <c r="C31" s="3" t="s">
        <v>41</v>
      </c>
      <c r="D31" s="3" t="s">
        <v>16</v>
      </c>
      <c r="E31" s="3">
        <v>6369</v>
      </c>
      <c r="F31" s="3">
        <v>5177</v>
      </c>
      <c r="G31" s="3">
        <v>5094</v>
      </c>
      <c r="H31" s="3">
        <v>83</v>
      </c>
      <c r="I31" s="3">
        <v>2</v>
      </c>
      <c r="J31" s="3">
        <v>0</v>
      </c>
      <c r="K31" s="3">
        <v>20</v>
      </c>
      <c r="L31" s="3">
        <v>0</v>
      </c>
      <c r="M31" s="3">
        <v>0</v>
      </c>
    </row>
    <row r="32" spans="1:13" x14ac:dyDescent="0.25">
      <c r="A32" s="3" t="str">
        <f>"021906"</f>
        <v>021906</v>
      </c>
      <c r="B32" s="3" t="s">
        <v>46</v>
      </c>
      <c r="C32" s="3" t="s">
        <v>41</v>
      </c>
      <c r="D32" s="3" t="s">
        <v>16</v>
      </c>
      <c r="E32" s="3">
        <v>23413</v>
      </c>
      <c r="F32" s="3">
        <v>19522</v>
      </c>
      <c r="G32" s="3">
        <v>19480</v>
      </c>
      <c r="H32" s="3">
        <v>42</v>
      </c>
      <c r="I32" s="3">
        <v>1</v>
      </c>
      <c r="J32" s="3">
        <v>0</v>
      </c>
      <c r="K32" s="3">
        <v>42</v>
      </c>
      <c r="L32" s="3">
        <v>0</v>
      </c>
      <c r="M32" s="3">
        <v>0</v>
      </c>
    </row>
    <row r="33" spans="1:13" x14ac:dyDescent="0.25">
      <c r="A33" s="3" t="str">
        <f>"021907"</f>
        <v>021907</v>
      </c>
      <c r="B33" s="3" t="s">
        <v>47</v>
      </c>
      <c r="C33" s="3" t="s">
        <v>41</v>
      </c>
      <c r="D33" s="3" t="s">
        <v>16</v>
      </c>
      <c r="E33" s="3">
        <v>17130</v>
      </c>
      <c r="F33" s="3">
        <v>13777</v>
      </c>
      <c r="G33" s="3">
        <v>13615</v>
      </c>
      <c r="H33" s="3">
        <v>162</v>
      </c>
      <c r="I33" s="3">
        <v>2</v>
      </c>
      <c r="J33" s="3">
        <v>0</v>
      </c>
      <c r="K33" s="3">
        <v>42</v>
      </c>
      <c r="L33" s="3">
        <v>0</v>
      </c>
      <c r="M33" s="3">
        <v>0</v>
      </c>
    </row>
    <row r="34" spans="1:13" x14ac:dyDescent="0.25">
      <c r="A34" s="3" t="str">
        <f>"021908"</f>
        <v>021908</v>
      </c>
      <c r="B34" s="3" t="s">
        <v>48</v>
      </c>
      <c r="C34" s="3" t="s">
        <v>41</v>
      </c>
      <c r="D34" s="3" t="s">
        <v>16</v>
      </c>
      <c r="E34" s="3">
        <v>11744</v>
      </c>
      <c r="F34" s="3">
        <v>9541</v>
      </c>
      <c r="G34" s="3">
        <v>9479</v>
      </c>
      <c r="H34" s="3">
        <v>62</v>
      </c>
      <c r="I34" s="3">
        <v>2</v>
      </c>
      <c r="J34" s="3">
        <v>0</v>
      </c>
      <c r="K34" s="3">
        <v>32</v>
      </c>
      <c r="L34" s="3">
        <v>0</v>
      </c>
      <c r="M34" s="3">
        <v>0</v>
      </c>
    </row>
    <row r="35" spans="1:13" x14ac:dyDescent="0.25">
      <c r="A35" s="2" t="s">
        <v>49</v>
      </c>
      <c r="B35" s="2"/>
      <c r="C35" s="2"/>
      <c r="D35" s="2"/>
      <c r="E35" s="2">
        <v>49905</v>
      </c>
      <c r="F35" s="2">
        <v>41946</v>
      </c>
      <c r="G35" s="2">
        <v>41453</v>
      </c>
      <c r="H35" s="2">
        <v>493</v>
      </c>
      <c r="I35" s="2">
        <v>5</v>
      </c>
      <c r="J35" s="2">
        <v>0</v>
      </c>
      <c r="K35" s="2">
        <v>86</v>
      </c>
      <c r="L35" s="2">
        <v>0</v>
      </c>
      <c r="M35" s="2">
        <v>0</v>
      </c>
    </row>
    <row r="36" spans="1:13" x14ac:dyDescent="0.25">
      <c r="A36" s="3" t="str">
        <f>"022101"</f>
        <v>022101</v>
      </c>
      <c r="B36" s="3" t="s">
        <v>50</v>
      </c>
      <c r="C36" s="3" t="s">
        <v>51</v>
      </c>
      <c r="D36" s="3" t="s">
        <v>16</v>
      </c>
      <c r="E36" s="3">
        <v>13169</v>
      </c>
      <c r="F36" s="3">
        <v>11145</v>
      </c>
      <c r="G36" s="3">
        <v>11097</v>
      </c>
      <c r="H36" s="3">
        <v>48</v>
      </c>
      <c r="I36" s="3">
        <v>3</v>
      </c>
      <c r="J36" s="3">
        <v>0</v>
      </c>
      <c r="K36" s="3">
        <v>22</v>
      </c>
      <c r="L36" s="3">
        <v>0</v>
      </c>
      <c r="M36" s="3">
        <v>0</v>
      </c>
    </row>
    <row r="37" spans="1:13" x14ac:dyDescent="0.25">
      <c r="A37" s="3" t="str">
        <f>"022102"</f>
        <v>022102</v>
      </c>
      <c r="B37" s="3" t="s">
        <v>52</v>
      </c>
      <c r="C37" s="3" t="s">
        <v>51</v>
      </c>
      <c r="D37" s="3" t="s">
        <v>16</v>
      </c>
      <c r="E37" s="3">
        <v>4191</v>
      </c>
      <c r="F37" s="3">
        <v>3516</v>
      </c>
      <c r="G37" s="3">
        <v>3473</v>
      </c>
      <c r="H37" s="3">
        <v>43</v>
      </c>
      <c r="I37" s="3">
        <v>0</v>
      </c>
      <c r="J37" s="3">
        <v>0</v>
      </c>
      <c r="K37" s="3">
        <v>14</v>
      </c>
      <c r="L37" s="3">
        <v>0</v>
      </c>
      <c r="M37" s="3">
        <v>0</v>
      </c>
    </row>
    <row r="38" spans="1:13" x14ac:dyDescent="0.25">
      <c r="A38" s="3" t="str">
        <f>"022103"</f>
        <v>022103</v>
      </c>
      <c r="B38" s="3" t="s">
        <v>53</v>
      </c>
      <c r="C38" s="3" t="s">
        <v>51</v>
      </c>
      <c r="D38" s="3" t="s">
        <v>16</v>
      </c>
      <c r="E38" s="3">
        <v>4972</v>
      </c>
      <c r="F38" s="3">
        <v>4203</v>
      </c>
      <c r="G38" s="3">
        <v>4134</v>
      </c>
      <c r="H38" s="3">
        <v>69</v>
      </c>
      <c r="I38" s="3">
        <v>0</v>
      </c>
      <c r="J38" s="3">
        <v>0</v>
      </c>
      <c r="K38" s="3">
        <v>7</v>
      </c>
      <c r="L38" s="3">
        <v>0</v>
      </c>
      <c r="M38" s="3">
        <v>0</v>
      </c>
    </row>
    <row r="39" spans="1:13" x14ac:dyDescent="0.25">
      <c r="A39" s="3" t="str">
        <f>"022104"</f>
        <v>022104</v>
      </c>
      <c r="B39" s="3" t="s">
        <v>54</v>
      </c>
      <c r="C39" s="3" t="s">
        <v>51</v>
      </c>
      <c r="D39" s="3" t="s">
        <v>16</v>
      </c>
      <c r="E39" s="3">
        <v>4705</v>
      </c>
      <c r="F39" s="3">
        <v>3821</v>
      </c>
      <c r="G39" s="3">
        <v>3763</v>
      </c>
      <c r="H39" s="3">
        <v>58</v>
      </c>
      <c r="I39" s="3">
        <v>0</v>
      </c>
      <c r="J39" s="3">
        <v>0</v>
      </c>
      <c r="K39" s="3">
        <v>5</v>
      </c>
      <c r="L39" s="3">
        <v>0</v>
      </c>
      <c r="M39" s="3">
        <v>0</v>
      </c>
    </row>
    <row r="40" spans="1:13" x14ac:dyDescent="0.25">
      <c r="A40" s="3" t="str">
        <f>"022105"</f>
        <v>022105</v>
      </c>
      <c r="B40" s="3" t="s">
        <v>55</v>
      </c>
      <c r="C40" s="3" t="s">
        <v>51</v>
      </c>
      <c r="D40" s="3" t="s">
        <v>16</v>
      </c>
      <c r="E40" s="3">
        <v>7732</v>
      </c>
      <c r="F40" s="3">
        <v>6610</v>
      </c>
      <c r="G40" s="3">
        <v>6559</v>
      </c>
      <c r="H40" s="3">
        <v>51</v>
      </c>
      <c r="I40" s="3">
        <v>0</v>
      </c>
      <c r="J40" s="3">
        <v>0</v>
      </c>
      <c r="K40" s="3">
        <v>10</v>
      </c>
      <c r="L40" s="3">
        <v>0</v>
      </c>
      <c r="M40" s="3">
        <v>0</v>
      </c>
    </row>
    <row r="41" spans="1:13" x14ac:dyDescent="0.25">
      <c r="A41" s="3" t="str">
        <f>"022106"</f>
        <v>022106</v>
      </c>
      <c r="B41" s="3" t="s">
        <v>56</v>
      </c>
      <c r="C41" s="3" t="s">
        <v>51</v>
      </c>
      <c r="D41" s="3" t="s">
        <v>16</v>
      </c>
      <c r="E41" s="3">
        <v>5813</v>
      </c>
      <c r="F41" s="3">
        <v>4904</v>
      </c>
      <c r="G41" s="3">
        <v>4845</v>
      </c>
      <c r="H41" s="3">
        <v>59</v>
      </c>
      <c r="I41" s="3">
        <v>1</v>
      </c>
      <c r="J41" s="3">
        <v>0</v>
      </c>
      <c r="K41" s="3">
        <v>12</v>
      </c>
      <c r="L41" s="3">
        <v>0</v>
      </c>
      <c r="M41" s="3">
        <v>0</v>
      </c>
    </row>
    <row r="42" spans="1:13" x14ac:dyDescent="0.25">
      <c r="A42" s="3" t="str">
        <f>"022107"</f>
        <v>022107</v>
      </c>
      <c r="B42" s="3" t="s">
        <v>57</v>
      </c>
      <c r="C42" s="3" t="s">
        <v>51</v>
      </c>
      <c r="D42" s="3" t="s">
        <v>16</v>
      </c>
      <c r="E42" s="3">
        <v>4140</v>
      </c>
      <c r="F42" s="3">
        <v>3390</v>
      </c>
      <c r="G42" s="3">
        <v>3317</v>
      </c>
      <c r="H42" s="3">
        <v>73</v>
      </c>
      <c r="I42" s="3">
        <v>0</v>
      </c>
      <c r="J42" s="3">
        <v>0</v>
      </c>
      <c r="K42" s="3">
        <v>7</v>
      </c>
      <c r="L42" s="3">
        <v>0</v>
      </c>
      <c r="M42" s="3">
        <v>0</v>
      </c>
    </row>
    <row r="43" spans="1:13" x14ac:dyDescent="0.25">
      <c r="A43" s="3" t="str">
        <f>"022108"</f>
        <v>022108</v>
      </c>
      <c r="B43" s="3" t="s">
        <v>58</v>
      </c>
      <c r="C43" s="3" t="s">
        <v>51</v>
      </c>
      <c r="D43" s="3" t="s">
        <v>16</v>
      </c>
      <c r="E43" s="3">
        <v>5183</v>
      </c>
      <c r="F43" s="3">
        <v>4357</v>
      </c>
      <c r="G43" s="3">
        <v>4265</v>
      </c>
      <c r="H43" s="3">
        <v>92</v>
      </c>
      <c r="I43" s="3">
        <v>1</v>
      </c>
      <c r="J43" s="3">
        <v>0</v>
      </c>
      <c r="K43" s="3">
        <v>9</v>
      </c>
      <c r="L43" s="3">
        <v>0</v>
      </c>
      <c r="M43" s="3">
        <v>0</v>
      </c>
    </row>
    <row r="44" spans="1:13" x14ac:dyDescent="0.25">
      <c r="A44" s="2" t="s">
        <v>59</v>
      </c>
      <c r="B44" s="2"/>
      <c r="C44" s="2"/>
      <c r="D44" s="2"/>
      <c r="E44" s="2">
        <v>59465</v>
      </c>
      <c r="F44" s="2">
        <v>49926</v>
      </c>
      <c r="G44" s="2">
        <v>49367</v>
      </c>
      <c r="H44" s="2">
        <v>559</v>
      </c>
      <c r="I44" s="2">
        <v>8</v>
      </c>
      <c r="J44" s="2">
        <v>0</v>
      </c>
      <c r="K44" s="2">
        <v>258</v>
      </c>
      <c r="L44" s="2">
        <v>0</v>
      </c>
      <c r="M44" s="2">
        <v>0</v>
      </c>
    </row>
    <row r="45" spans="1:13" x14ac:dyDescent="0.25">
      <c r="A45" s="3" t="str">
        <f>"022401"</f>
        <v>022401</v>
      </c>
      <c r="B45" s="3" t="s">
        <v>60</v>
      </c>
      <c r="C45" s="3" t="s">
        <v>61</v>
      </c>
      <c r="D45" s="3" t="s">
        <v>16</v>
      </c>
      <c r="E45" s="3">
        <v>4910</v>
      </c>
      <c r="F45" s="3">
        <v>4054</v>
      </c>
      <c r="G45" s="3">
        <v>3938</v>
      </c>
      <c r="H45" s="3">
        <v>116</v>
      </c>
      <c r="I45" s="3">
        <v>1</v>
      </c>
      <c r="J45" s="3">
        <v>0</v>
      </c>
      <c r="K45" s="3">
        <v>103</v>
      </c>
      <c r="L45" s="3">
        <v>0</v>
      </c>
      <c r="M45" s="3">
        <v>0</v>
      </c>
    </row>
    <row r="46" spans="1:13" x14ac:dyDescent="0.25">
      <c r="A46" s="3" t="str">
        <f>"022402"</f>
        <v>022402</v>
      </c>
      <c r="B46" s="3" t="s">
        <v>62</v>
      </c>
      <c r="C46" s="3" t="s">
        <v>61</v>
      </c>
      <c r="D46" s="3" t="s">
        <v>16</v>
      </c>
      <c r="E46" s="3">
        <v>2876</v>
      </c>
      <c r="F46" s="3">
        <v>2339</v>
      </c>
      <c r="G46" s="3">
        <v>2300</v>
      </c>
      <c r="H46" s="3">
        <v>39</v>
      </c>
      <c r="I46" s="3">
        <v>0</v>
      </c>
      <c r="J46" s="3">
        <v>0</v>
      </c>
      <c r="K46" s="3">
        <v>8</v>
      </c>
      <c r="L46" s="3">
        <v>0</v>
      </c>
      <c r="M46" s="3">
        <v>0</v>
      </c>
    </row>
    <row r="47" spans="1:13" x14ac:dyDescent="0.25">
      <c r="A47" s="3" t="str">
        <f>"022403"</f>
        <v>022403</v>
      </c>
      <c r="B47" s="3" t="s">
        <v>63</v>
      </c>
      <c r="C47" s="3" t="s">
        <v>61</v>
      </c>
      <c r="D47" s="3" t="s">
        <v>16</v>
      </c>
      <c r="E47" s="3">
        <v>7516</v>
      </c>
      <c r="F47" s="3">
        <v>6296</v>
      </c>
      <c r="G47" s="3">
        <v>6203</v>
      </c>
      <c r="H47" s="3">
        <v>93</v>
      </c>
      <c r="I47" s="3">
        <v>0</v>
      </c>
      <c r="J47" s="3">
        <v>0</v>
      </c>
      <c r="K47" s="3">
        <v>9</v>
      </c>
      <c r="L47" s="3">
        <v>0</v>
      </c>
      <c r="M47" s="3">
        <v>0</v>
      </c>
    </row>
    <row r="48" spans="1:13" x14ac:dyDescent="0.25">
      <c r="A48" s="3" t="str">
        <f>"022404"</f>
        <v>022404</v>
      </c>
      <c r="B48" s="3" t="s">
        <v>64</v>
      </c>
      <c r="C48" s="3" t="s">
        <v>61</v>
      </c>
      <c r="D48" s="3" t="s">
        <v>16</v>
      </c>
      <c r="E48" s="3">
        <v>5052</v>
      </c>
      <c r="F48" s="3">
        <v>4187</v>
      </c>
      <c r="G48" s="3">
        <v>4158</v>
      </c>
      <c r="H48" s="3">
        <v>29</v>
      </c>
      <c r="I48" s="3">
        <v>0</v>
      </c>
      <c r="J48" s="3">
        <v>0</v>
      </c>
      <c r="K48" s="3">
        <v>11</v>
      </c>
      <c r="L48" s="3">
        <v>0</v>
      </c>
      <c r="M48" s="3">
        <v>0</v>
      </c>
    </row>
    <row r="49" spans="1:13" x14ac:dyDescent="0.25">
      <c r="A49" s="3" t="str">
        <f>"022405"</f>
        <v>022405</v>
      </c>
      <c r="B49" s="3" t="s">
        <v>65</v>
      </c>
      <c r="C49" s="3" t="s">
        <v>61</v>
      </c>
      <c r="D49" s="3" t="s">
        <v>16</v>
      </c>
      <c r="E49" s="3">
        <v>19697</v>
      </c>
      <c r="F49" s="3">
        <v>16639</v>
      </c>
      <c r="G49" s="3">
        <v>16475</v>
      </c>
      <c r="H49" s="3">
        <v>164</v>
      </c>
      <c r="I49" s="3">
        <v>4</v>
      </c>
      <c r="J49" s="3">
        <v>0</v>
      </c>
      <c r="K49" s="3">
        <v>56</v>
      </c>
      <c r="L49" s="3">
        <v>0</v>
      </c>
      <c r="M49" s="3">
        <v>0</v>
      </c>
    </row>
    <row r="50" spans="1:13" x14ac:dyDescent="0.25">
      <c r="A50" s="3" t="str">
        <f>"022406"</f>
        <v>022406</v>
      </c>
      <c r="B50" s="3" t="s">
        <v>66</v>
      </c>
      <c r="C50" s="3" t="s">
        <v>61</v>
      </c>
      <c r="D50" s="3" t="s">
        <v>16</v>
      </c>
      <c r="E50" s="3">
        <v>15382</v>
      </c>
      <c r="F50" s="3">
        <v>12955</v>
      </c>
      <c r="G50" s="3">
        <v>12890</v>
      </c>
      <c r="H50" s="3">
        <v>65</v>
      </c>
      <c r="I50" s="3">
        <v>2</v>
      </c>
      <c r="J50" s="3">
        <v>0</v>
      </c>
      <c r="K50" s="3">
        <v>59</v>
      </c>
      <c r="L50" s="3">
        <v>0</v>
      </c>
      <c r="M50" s="3">
        <v>0</v>
      </c>
    </row>
    <row r="51" spans="1:13" x14ac:dyDescent="0.25">
      <c r="A51" s="3" t="str">
        <f>"022407"</f>
        <v>022407</v>
      </c>
      <c r="B51" s="3" t="s">
        <v>67</v>
      </c>
      <c r="C51" s="3" t="s">
        <v>61</v>
      </c>
      <c r="D51" s="3" t="s">
        <v>16</v>
      </c>
      <c r="E51" s="3">
        <v>4032</v>
      </c>
      <c r="F51" s="3">
        <v>3456</v>
      </c>
      <c r="G51" s="3">
        <v>3403</v>
      </c>
      <c r="H51" s="3">
        <v>53</v>
      </c>
      <c r="I51" s="3">
        <v>1</v>
      </c>
      <c r="J51" s="3">
        <v>0</v>
      </c>
      <c r="K51" s="3">
        <v>12</v>
      </c>
      <c r="L51" s="3">
        <v>0</v>
      </c>
      <c r="M51" s="3">
        <v>0</v>
      </c>
    </row>
    <row r="52" spans="1:13" x14ac:dyDescent="0.25">
      <c r="A52" s="3" t="s">
        <v>68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 t="str">
        <f>"026501"</f>
        <v>026501</v>
      </c>
      <c r="B53" s="3" t="s">
        <v>69</v>
      </c>
      <c r="C53" s="3" t="s">
        <v>16</v>
      </c>
      <c r="D53" s="3" t="s">
        <v>16</v>
      </c>
      <c r="E53" s="3">
        <v>90130</v>
      </c>
      <c r="F53" s="3">
        <v>77170</v>
      </c>
      <c r="G53" s="3">
        <v>76642</v>
      </c>
      <c r="H53" s="3">
        <v>529</v>
      </c>
      <c r="I53" s="3">
        <v>4</v>
      </c>
      <c r="J53" s="3">
        <v>0</v>
      </c>
      <c r="K53" s="3">
        <v>213</v>
      </c>
      <c r="L53" s="3">
        <v>0</v>
      </c>
      <c r="M53" s="3">
        <v>0</v>
      </c>
    </row>
    <row r="54" spans="1:13" x14ac:dyDescent="0.25">
      <c r="A54" s="2" t="s">
        <v>70</v>
      </c>
      <c r="B54" s="2"/>
      <c r="C54" s="2"/>
      <c r="D54" s="2"/>
      <c r="E54" s="2">
        <v>574468</v>
      </c>
      <c r="F54" s="2">
        <v>482586</v>
      </c>
      <c r="G54" s="2">
        <v>477837</v>
      </c>
      <c r="H54" s="2">
        <v>4750</v>
      </c>
      <c r="I54" s="2">
        <v>77</v>
      </c>
      <c r="J54" s="2">
        <v>1</v>
      </c>
      <c r="K54" s="2">
        <v>1631</v>
      </c>
      <c r="L54" s="2">
        <v>0</v>
      </c>
      <c r="M54" s="2">
        <v>0</v>
      </c>
    </row>
  </sheetData>
  <mergeCells count="1">
    <mergeCell ref="A1:M1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rejestr_wyborcow_2023_kw_4_2024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Puś</dc:creator>
  <cp:lastModifiedBy>Katarzyna Puś</cp:lastModifiedBy>
  <cp:lastPrinted>2024-04-18T06:45:51Z</cp:lastPrinted>
  <dcterms:created xsi:type="dcterms:W3CDTF">2024-02-01T14:07:04Z</dcterms:created>
  <dcterms:modified xsi:type="dcterms:W3CDTF">2024-04-18T06:45:53Z</dcterms:modified>
</cp:coreProperties>
</file>